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C17" i="4" l="1"/>
  <c r="O5" i="4" l="1"/>
  <c r="O11" i="4" l="1"/>
  <c r="E17" i="4" l="1"/>
  <c r="O6" i="4" l="1"/>
  <c r="O7" i="4"/>
  <c r="O8" i="4"/>
  <c r="O9" i="4"/>
  <c r="O10" i="4"/>
  <c r="O12" i="4"/>
  <c r="O13" i="4"/>
  <c r="O4" i="4"/>
  <c r="Q3" i="4"/>
  <c r="P3" i="4"/>
  <c r="O3" i="4"/>
  <c r="P5" i="4" l="1"/>
  <c r="P6" i="4"/>
  <c r="P7" i="4"/>
  <c r="P8" i="4"/>
  <c r="P9" i="4"/>
  <c r="P10" i="4"/>
  <c r="P11" i="4"/>
  <c r="P12" i="4"/>
  <c r="P13" i="4"/>
  <c r="P4" i="4"/>
  <c r="Q5" i="4"/>
  <c r="Q6" i="4"/>
  <c r="Q7" i="4"/>
  <c r="Q8" i="4"/>
  <c r="Q9" i="4"/>
  <c r="Q10" i="4"/>
  <c r="Q11" i="4"/>
  <c r="Q12" i="4"/>
  <c r="Q13" i="4"/>
  <c r="Q4" i="4"/>
  <c r="G17" i="4" l="1"/>
  <c r="H11" i="4" s="1"/>
  <c r="F15" i="4"/>
  <c r="D16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6" i="4"/>
  <c r="J6" i="4" s="1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K6" i="4"/>
  <c r="L6" i="4" s="1"/>
  <c r="H16" i="4" l="1"/>
  <c r="H10" i="4"/>
  <c r="H12" i="4"/>
  <c r="H17" i="4"/>
  <c r="H7" i="4"/>
  <c r="H6" i="4"/>
  <c r="H13" i="4"/>
  <c r="H14" i="4"/>
  <c r="F11" i="4"/>
  <c r="F7" i="4"/>
  <c r="H15" i="4"/>
  <c r="H8" i="4"/>
  <c r="H9" i="4"/>
  <c r="F6" i="4"/>
  <c r="I17" i="4"/>
  <c r="J17" i="4" s="1"/>
  <c r="F12" i="4"/>
  <c r="F16" i="4"/>
  <c r="F17" i="4"/>
  <c r="D9" i="4"/>
  <c r="D13" i="4"/>
  <c r="F8" i="4"/>
  <c r="F13" i="4"/>
  <c r="F14" i="4"/>
  <c r="F9" i="4"/>
  <c r="D6" i="4"/>
  <c r="D10" i="4"/>
  <c r="D14" i="4"/>
  <c r="D7" i="4"/>
  <c r="D11" i="4"/>
  <c r="D15" i="4"/>
  <c r="K17" i="4"/>
  <c r="L17" i="4" s="1"/>
  <c r="D17" i="4"/>
  <c r="F10" i="4"/>
  <c r="D8" i="4"/>
  <c r="D12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<sst xmlns="http://schemas.openxmlformats.org/spreadsheetml/2006/main" count="29" uniqueCount="21">
  <si>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</si>
  <si>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</si>
  <si>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</si>
  <si>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</si>
  <si>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</si>
  <si>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</si>
  <si>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</si>
  <si>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</si>
  <si>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</si>
  <si>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</si>
  <si>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</si>
  <si>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</si>
  <si>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</si>
  <si>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</si>
  <si>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</si>
  <si>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</si>
  <si>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συναρμολογητές</t>
  </si>
  <si>
    <t>Μεταβολή
 2019-2020</t>
  </si>
  <si>
    <t>Μεταβολή 
2018-2020</t>
  </si>
  <si>
    <t>Απρίλιος 2020</t>
  </si>
  <si>
    <r>
      <t xml:space="preserve">            τον Απρίλιο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2018, 2019 και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</si>
</sst>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3" fillId="0" borderId="2" xfId="0" applyFont="1" applyFill="1" applyBorder="1"/>
    <xf numFmtId="0" fontId="1" fillId="0" borderId="2" xfId="0" applyNumberFormat="1" applyFont="1" applyBorder="1"/>
    <xf numFmtId="3" fontId="14" fillId="0" borderId="2" xfId="0" applyNumberFormat="1" applyFont="1" applyBorder="1"/>
    <xf numFmtId="0" fontId="0" fillId="0" borderId="0" xfId="0" applyNumberFormat="1" applyBorder="1"/>
    <xf numFmtId="0" fontId="10" fillId="0" borderId="2" xfId="0" applyFont="1" applyBorder="1" applyAlignment="1">
      <alignment horizontal="left"/>
    </xf>
    <xf numFmtId="9" fontId="15" fillId="0" borderId="2" xfId="1" applyNumberFormat="1" applyFont="1" applyBorder="1"/>
    <xf numFmtId="9" fontId="1" fillId="0" borderId="2" xfId="1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9" fontId="5" fillId="0" borderId="8" xfId="0" applyNumberFormat="1" applyFont="1" applyBorder="1"/>
    <xf numFmtId="3" fontId="5" fillId="0" borderId="8" xfId="0" applyNumberFormat="1" applyFont="1" applyBorder="1"/>
    <xf numFmtId="9" fontId="5" fillId="0" borderId="9" xfId="0" applyNumberFormat="1" applyFont="1" applyBorder="1"/>
    <xf numFmtId="0" fontId="10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/>
    <xf numFmtId="0" fontId="10" fillId="3" borderId="2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/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/>
    <xf numFmtId="0" fontId="12" fillId="0" borderId="8" xfId="0" applyFont="1" applyBorder="1"/>
    <xf numFmtId="3" fontId="5" fillId="0" borderId="2" xfId="0" applyNumberFormat="1" applyFont="1" applyBorder="1"/>
    <xf numFmtId="9" fontId="5" fillId="0" borderId="2" xfId="0" applyNumberFormat="1" applyFont="1" applyBorder="1"/>
    <xf numFmtId="9" fontId="5" fillId="0" borderId="2" xfId="1" applyNumberFormat="1" applyFont="1" applyBorder="1"/>
    <xf numFmtId="0" fontId="1" fillId="0" borderId="10" xfId="0" applyNumberFormat="1" applyFont="1" applyFill="1" applyBorder="1"/>
    <xf numFmtId="0" fontId="0" fillId="0" borderId="2" xfId="0" applyNumberFormat="1" applyBorder="1"/>
    <xf numFmtId="0" fontId="17" fillId="0" borderId="2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τον Απρίλιο του 2018, 2019 και 2020</a:t>
            </a:r>
          </a:p>
        </c:rich>
      </c:tx>
      <c:layout>
        <c:manualLayout>
          <c:xMode val="edge"/>
          <c:yMode val="edge"/>
          <c:x val="0.12210199531510174"/>
          <c:y val="4.1493775933609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4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5'!$Q$4:$Q$13</c:f>
              <c:numCache>
                <c:formatCode>General</c:formatCode>
                <c:ptCount val="10"/>
                <c:pt idx="0">
                  <c:v>997</c:v>
                </c:pt>
                <c:pt idx="1">
                  <c:v>2246</c:v>
                </c:pt>
                <c:pt idx="2">
                  <c:v>4325</c:v>
                </c:pt>
                <c:pt idx="3">
                  <c:v>9159</c:v>
                </c:pt>
                <c:pt idx="4">
                  <c:v>61</c:v>
                </c:pt>
                <c:pt idx="5">
                  <c:v>1405</c:v>
                </c:pt>
                <c:pt idx="6">
                  <c:v>1116</c:v>
                </c:pt>
                <c:pt idx="7">
                  <c:v>6433</c:v>
                </c:pt>
                <c:pt idx="8">
                  <c:v>49</c:v>
                </c:pt>
                <c:pt idx="9">
                  <c:v>1368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5'!$P$4:$P$13</c:f>
              <c:numCache>
                <c:formatCode>General</c:formatCode>
                <c:ptCount val="10"/>
                <c:pt idx="0">
                  <c:v>792</c:v>
                </c:pt>
                <c:pt idx="1">
                  <c:v>1782</c:v>
                </c:pt>
                <c:pt idx="2">
                  <c:v>3556</c:v>
                </c:pt>
                <c:pt idx="3">
                  <c:v>5094</c:v>
                </c:pt>
                <c:pt idx="4">
                  <c:v>46</c:v>
                </c:pt>
                <c:pt idx="5">
                  <c:v>1323</c:v>
                </c:pt>
                <c:pt idx="6">
                  <c:v>738</c:v>
                </c:pt>
                <c:pt idx="7">
                  <c:v>3981</c:v>
                </c:pt>
                <c:pt idx="8">
                  <c:v>59</c:v>
                </c:pt>
                <c:pt idx="9">
                  <c:v>1783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5'!$O$4:$O$13</c:f>
              <c:numCache>
                <c:formatCode>General</c:formatCode>
                <c:ptCount val="10"/>
                <c:pt idx="0">
                  <c:v>774</c:v>
                </c:pt>
                <c:pt idx="1">
                  <c:v>1885</c:v>
                </c:pt>
                <c:pt idx="2">
                  <c:v>3866</c:v>
                </c:pt>
                <c:pt idx="3">
                  <c:v>5866</c:v>
                </c:pt>
                <c:pt idx="4">
                  <c:v>76</c:v>
                </c:pt>
                <c:pt idx="5">
                  <c:v>1733</c:v>
                </c:pt>
                <c:pt idx="6">
                  <c:v>838</c:v>
                </c:pt>
                <c:pt idx="7">
                  <c:v>4988</c:v>
                </c:pt>
                <c:pt idx="8">
                  <c:v>70</c:v>
                </c:pt>
                <c:pt idx="9">
                  <c:v>3440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017600"/>
        <c:axId val="138254976"/>
      </c:barChart>
      <c:catAx>
        <c:axId val="13701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25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254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7017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31"/>
          <c:y val="0.38579192123806111"/>
          <c:w val="0.1012399256544545"/>
          <c:h val="0.33789089641803077"/>
        </c:manualLayout>
      </c:layout>
      <c:overlay val="0"/>
      <c:txPr>
        <a:bodyPr/>
        <a:lstStyle/>
        <a:p>
          <a:pPr>
            <a:defRPr lang="el-GR"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2017 και 2018 κατά Επαγγελματική Κατηγορία - Απρίλιος</a:t>
            </a:r>
          </a:p>
        </c:rich>
      </c:tx>
      <c:layout>
        <c:manualLayout>
          <c:xMode val="edge"/>
          <c:yMode val="edge"/>
          <c:x val="0.16873070866141734"/>
          <c:y val="3.9840637450199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801"/>
          <c:w val="0.87500000000000311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5'!$I$6:$I$16</c:f>
              <c:numCache>
                <c:formatCode>#,##0</c:formatCode>
                <c:ptCount val="11"/>
                <c:pt idx="0">
                  <c:v>205</c:v>
                </c:pt>
                <c:pt idx="1">
                  <c:v>464</c:v>
                </c:pt>
                <c:pt idx="2">
                  <c:v>271</c:v>
                </c:pt>
                <c:pt idx="3">
                  <c:v>769</c:v>
                </c:pt>
                <c:pt idx="4">
                  <c:v>4065</c:v>
                </c:pt>
                <c:pt idx="5">
                  <c:v>15</c:v>
                </c:pt>
                <c:pt idx="6">
                  <c:v>82</c:v>
                </c:pt>
                <c:pt idx="7">
                  <c:v>378</c:v>
                </c:pt>
                <c:pt idx="8">
                  <c:v>2452</c:v>
                </c:pt>
                <c:pt idx="9">
                  <c:v>-10</c:v>
                </c:pt>
                <c:pt idx="10">
                  <c:v>-415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315200"/>
        <c:axId val="155861760"/>
      </c:barChart>
      <c:catAx>
        <c:axId val="155315200"/>
        <c:scaling>
          <c:orientation val="minMax"/>
        </c:scaling>
        <c:delete val="1"/>
        <c:axPos val="l"/>
        <c:majorTickMark val="out"/>
        <c:minorTickMark val="none"/>
        <c:tickLblPos val="nextTo"/>
        <c:crossAx val="155861760"/>
        <c:crosses val="autoZero"/>
        <c:auto val="1"/>
        <c:lblAlgn val="ctr"/>
        <c:lblOffset val="100"/>
        <c:noMultiLvlLbl val="0"/>
      </c:catAx>
      <c:valAx>
        <c:axId val="15586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53152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17</xdr:row>
      <xdr:rowOff>19052</xdr:rowOff>
    </xdr:from>
    <xdr:to>
      <xdr:col>11</xdr:col>
      <xdr:colOff>501316</xdr:colOff>
      <xdr:row>29</xdr:row>
      <xdr:rowOff>120315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114802</xdr:colOff>
      <xdr:row>29</xdr:row>
      <xdr:rowOff>140366</xdr:rowOff>
    </xdr:from>
    <xdr:to>
      <xdr:col>11</xdr:col>
      <xdr:colOff>511342</xdr:colOff>
      <xdr:row>45</xdr:row>
      <xdr:rowOff>90236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95" zoomScaleNormal="95" workbookViewId="0">
      <selection activeCell="P23" sqref="P23"/>
    </sheetView>
  </sheetViews>
  <sheetFormatPr defaultRowHeight="12.75" x14ac:dyDescent="0.2"/>
  <cols>
    <col min="1" max="1" width="3.140625" customWidth="1"/>
    <col min="2" max="2" width="63.5703125" customWidth="1"/>
    <col min="3" max="3" width="7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10" width="7.5703125" customWidth="1"/>
    <col min="11" max="11" width="7.42578125" customWidth="1"/>
    <col min="12" max="12" width="8.42578125" customWidth="1"/>
    <col min="13" max="13" width="5.140625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6.5703125" customWidth="1"/>
  </cols>
  <sheetData>
    <row r="1" spans="1:17" x14ac:dyDescent="0.2">
      <c r="A1" s="45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1"/>
      <c r="L1" s="1"/>
      <c r="M1" s="1"/>
    </row>
    <row r="2" spans="1:17" ht="16.5" customHeight="1" thickBot="1" x14ac:dyDescent="0.25">
      <c r="A2" s="1"/>
      <c r="B2" s="2" t="s">
        <v>20</v>
      </c>
      <c r="C2" s="1"/>
      <c r="D2" s="1"/>
      <c r="E2" s="1"/>
      <c r="F2" s="1"/>
      <c r="G2" s="1"/>
      <c r="H2" s="1"/>
      <c r="I2" s="1"/>
      <c r="J2" s="1"/>
      <c r="K2" s="1"/>
      <c r="L2" s="4"/>
      <c r="M2" s="4"/>
      <c r="O2" s="44"/>
      <c r="P2" s="44"/>
      <c r="Q2" s="44"/>
    </row>
    <row r="3" spans="1:17" x14ac:dyDescent="0.2">
      <c r="A3" s="31"/>
      <c r="B3" s="32"/>
      <c r="C3" s="46" t="s">
        <v>19</v>
      </c>
      <c r="D3" s="46"/>
      <c r="E3" s="46"/>
      <c r="F3" s="46"/>
      <c r="G3" s="46"/>
      <c r="H3" s="46"/>
      <c r="I3" s="46"/>
      <c r="J3" s="46"/>
      <c r="K3" s="46"/>
      <c r="L3" s="47"/>
      <c r="M3" s="6"/>
      <c r="N3" s="11"/>
      <c r="O3" s="11">
        <f>C4</f>
        <v>2018</v>
      </c>
      <c r="P3" s="11">
        <f>E4</f>
        <v>2019</v>
      </c>
      <c r="Q3" s="11">
        <f>G4</f>
        <v>2020</v>
      </c>
    </row>
    <row r="4" spans="1:17" ht="26.25" customHeight="1" x14ac:dyDescent="0.25">
      <c r="A4" s="33"/>
      <c r="B4" s="27" t="s">
        <v>3</v>
      </c>
      <c r="C4" s="48">
        <v>2018</v>
      </c>
      <c r="D4" s="48"/>
      <c r="E4" s="48">
        <v>2019</v>
      </c>
      <c r="F4" s="48"/>
      <c r="G4" s="48">
        <v>2020</v>
      </c>
      <c r="H4" s="48"/>
      <c r="I4" s="49" t="s">
        <v>17</v>
      </c>
      <c r="J4" s="49"/>
      <c r="K4" s="49" t="s">
        <v>18</v>
      </c>
      <c r="L4" s="50"/>
      <c r="M4" s="3"/>
      <c r="N4" s="11">
        <v>1</v>
      </c>
      <c r="O4" s="13">
        <f>C6</f>
        <v>774</v>
      </c>
      <c r="P4" s="14">
        <f>E6</f>
        <v>792</v>
      </c>
      <c r="Q4" s="14">
        <f>G6</f>
        <v>997</v>
      </c>
    </row>
    <row r="5" spans="1:17" x14ac:dyDescent="0.2">
      <c r="A5" s="33"/>
      <c r="B5" s="27" t="s">
        <v>4</v>
      </c>
      <c r="C5" s="28" t="s">
        <v>1</v>
      </c>
      <c r="D5" s="28" t="s">
        <v>2</v>
      </c>
      <c r="E5" s="28" t="s">
        <v>1</v>
      </c>
      <c r="F5" s="28" t="s">
        <v>2</v>
      </c>
      <c r="G5" s="28" t="s">
        <v>1</v>
      </c>
      <c r="H5" s="28" t="s">
        <v>2</v>
      </c>
      <c r="I5" s="28" t="s">
        <v>1</v>
      </c>
      <c r="J5" s="28" t="s">
        <v>2</v>
      </c>
      <c r="K5" s="28" t="s">
        <v>1</v>
      </c>
      <c r="L5" s="34" t="s">
        <v>2</v>
      </c>
      <c r="M5" s="8"/>
      <c r="N5" s="11">
        <v>2</v>
      </c>
      <c r="O5" s="13">
        <f>C7</f>
        <v>1885</v>
      </c>
      <c r="P5" s="14">
        <f>E7</f>
        <v>1782</v>
      </c>
      <c r="Q5" s="14">
        <f>G7</f>
        <v>2246</v>
      </c>
    </row>
    <row r="6" spans="1:17" ht="15.75" x14ac:dyDescent="0.25">
      <c r="A6" s="35">
        <v>1</v>
      </c>
      <c r="B6" s="29" t="s">
        <v>8</v>
      </c>
      <c r="C6" s="43">
        <v>774</v>
      </c>
      <c r="D6" s="18">
        <f>C6/C17</f>
        <v>3.1080592699674739E-2</v>
      </c>
      <c r="E6" s="42">
        <v>792</v>
      </c>
      <c r="F6" s="18">
        <f>E6/E17</f>
        <v>3.8985970957420624E-2</v>
      </c>
      <c r="G6" s="42">
        <v>997</v>
      </c>
      <c r="H6" s="19">
        <f>G6/G17</f>
        <v>3.4871113287398135E-2</v>
      </c>
      <c r="I6" s="20">
        <f>G6-E6</f>
        <v>205</v>
      </c>
      <c r="J6" s="21">
        <f>I6/E6</f>
        <v>0.25883838383838381</v>
      </c>
      <c r="K6" s="20">
        <f t="shared" ref="K6:K17" si="0">G6-C6</f>
        <v>223</v>
      </c>
      <c r="L6" s="22">
        <f t="shared" ref="L6:L16" si="1">K6/C6</f>
        <v>0.28811369509043927</v>
      </c>
      <c r="M6" s="7"/>
      <c r="N6" s="11">
        <v>4</v>
      </c>
      <c r="O6" s="13">
        <f t="shared" ref="O6:O13" si="2">C9</f>
        <v>3866</v>
      </c>
      <c r="P6" s="14">
        <f t="shared" ref="P6:P13" si="3">E9</f>
        <v>3556</v>
      </c>
      <c r="Q6" s="14">
        <f t="shared" ref="Q6:Q13" si="4">G9</f>
        <v>4325</v>
      </c>
    </row>
    <row r="7" spans="1:17" ht="15.75" x14ac:dyDescent="0.25">
      <c r="A7" s="35">
        <v>2</v>
      </c>
      <c r="B7" s="30" t="s">
        <v>9</v>
      </c>
      <c r="C7" s="43">
        <v>1885</v>
      </c>
      <c r="D7" s="18">
        <f>C7/C17</f>
        <v>7.569369152310966E-2</v>
      </c>
      <c r="E7" s="42">
        <v>1782</v>
      </c>
      <c r="F7" s="18">
        <f>E7/E17</f>
        <v>8.7718434654196403E-2</v>
      </c>
      <c r="G7" s="42">
        <v>2246</v>
      </c>
      <c r="H7" s="19">
        <f>G7/G17</f>
        <v>7.8556189010527785E-2</v>
      </c>
      <c r="I7" s="20">
        <f t="shared" ref="I7:I17" si="5">G7-E7</f>
        <v>464</v>
      </c>
      <c r="J7" s="21">
        <f t="shared" ref="J7:J17" si="6">I7/E7</f>
        <v>0.26038159371492703</v>
      </c>
      <c r="K7" s="20">
        <f t="shared" si="0"/>
        <v>361</v>
      </c>
      <c r="L7" s="22">
        <f t="shared" si="1"/>
        <v>0.19151193633952254</v>
      </c>
      <c r="M7" s="7"/>
      <c r="N7" s="11">
        <v>5</v>
      </c>
      <c r="O7" s="13">
        <f t="shared" si="2"/>
        <v>5866</v>
      </c>
      <c r="P7" s="14">
        <f t="shared" si="3"/>
        <v>5094</v>
      </c>
      <c r="Q7" s="14">
        <f t="shared" si="4"/>
        <v>9159</v>
      </c>
    </row>
    <row r="8" spans="1:17" ht="15.75" x14ac:dyDescent="0.25">
      <c r="A8" s="35">
        <v>3</v>
      </c>
      <c r="B8" s="30" t="s">
        <v>10</v>
      </c>
      <c r="C8" s="43">
        <v>1367</v>
      </c>
      <c r="D8" s="18">
        <f>C8/C17</f>
        <v>5.4892984780950088E-2</v>
      </c>
      <c r="E8" s="42">
        <v>1161</v>
      </c>
      <c r="F8" s="18">
        <f>E8/E17</f>
        <v>5.714988924440069E-2</v>
      </c>
      <c r="G8" s="42">
        <v>1432</v>
      </c>
      <c r="H8" s="19">
        <f>G8/G17</f>
        <v>5.0085691301458499E-2</v>
      </c>
      <c r="I8" s="20">
        <f t="shared" si="5"/>
        <v>271</v>
      </c>
      <c r="J8" s="21">
        <f t="shared" si="6"/>
        <v>0.23341946597760552</v>
      </c>
      <c r="K8" s="20">
        <f t="shared" si="0"/>
        <v>65</v>
      </c>
      <c r="L8" s="22">
        <f t="shared" si="1"/>
        <v>4.7549378200438919E-2</v>
      </c>
      <c r="M8" s="7"/>
      <c r="N8" s="11">
        <v>6</v>
      </c>
      <c r="O8" s="13">
        <f t="shared" si="2"/>
        <v>76</v>
      </c>
      <c r="P8" s="14">
        <f t="shared" si="3"/>
        <v>46</v>
      </c>
      <c r="Q8" s="14">
        <f t="shared" si="4"/>
        <v>61</v>
      </c>
    </row>
    <row r="9" spans="1:17" ht="15.75" x14ac:dyDescent="0.25">
      <c r="A9" s="35">
        <v>4</v>
      </c>
      <c r="B9" s="26" t="s">
        <v>11</v>
      </c>
      <c r="C9" s="43">
        <v>3866</v>
      </c>
      <c r="D9" s="18">
        <f>C9/C17</f>
        <v>0.15524234028028752</v>
      </c>
      <c r="E9" s="42">
        <v>3556</v>
      </c>
      <c r="F9" s="18">
        <f>E9/E17</f>
        <v>0.17504307162195423</v>
      </c>
      <c r="G9" s="42">
        <v>4325</v>
      </c>
      <c r="H9" s="19">
        <f>G9/G17</f>
        <v>0.15127137910531285</v>
      </c>
      <c r="I9" s="20">
        <f t="shared" si="5"/>
        <v>769</v>
      </c>
      <c r="J9" s="21">
        <f t="shared" si="6"/>
        <v>0.21625421822272217</v>
      </c>
      <c r="K9" s="20">
        <f t="shared" si="0"/>
        <v>459</v>
      </c>
      <c r="L9" s="22">
        <f t="shared" si="1"/>
        <v>0.11872736678737714</v>
      </c>
      <c r="M9" s="9"/>
      <c r="N9" s="11">
        <v>7</v>
      </c>
      <c r="O9" s="13">
        <f t="shared" si="2"/>
        <v>1733</v>
      </c>
      <c r="P9" s="14">
        <f t="shared" si="3"/>
        <v>1323</v>
      </c>
      <c r="Q9" s="14">
        <f t="shared" si="4"/>
        <v>1405</v>
      </c>
    </row>
    <row r="10" spans="1:17" ht="15.75" x14ac:dyDescent="0.25">
      <c r="A10" s="35">
        <v>5</v>
      </c>
      <c r="B10" s="26" t="s">
        <v>12</v>
      </c>
      <c r="C10" s="43">
        <v>5866</v>
      </c>
      <c r="D10" s="18">
        <f>C10/C17</f>
        <v>0.2355539493233747</v>
      </c>
      <c r="E10" s="42">
        <v>5094</v>
      </c>
      <c r="F10" s="18">
        <f>E10/E17</f>
        <v>0.25075067683977359</v>
      </c>
      <c r="G10" s="42">
        <v>9159</v>
      </c>
      <c r="H10" s="19">
        <f>G10/G17</f>
        <v>0.32034556328914693</v>
      </c>
      <c r="I10" s="20">
        <f t="shared" si="5"/>
        <v>4065</v>
      </c>
      <c r="J10" s="21">
        <f t="shared" si="6"/>
        <v>0.79799764428739695</v>
      </c>
      <c r="K10" s="20">
        <f t="shared" si="0"/>
        <v>3293</v>
      </c>
      <c r="L10" s="22">
        <f t="shared" si="1"/>
        <v>0.56137061029662461</v>
      </c>
      <c r="M10" s="7"/>
      <c r="N10" s="11">
        <v>8</v>
      </c>
      <c r="O10" s="13">
        <f t="shared" si="2"/>
        <v>838</v>
      </c>
      <c r="P10" s="14">
        <f t="shared" si="3"/>
        <v>738</v>
      </c>
      <c r="Q10" s="14">
        <f t="shared" si="4"/>
        <v>1116</v>
      </c>
    </row>
    <row r="11" spans="1:17" ht="15.75" x14ac:dyDescent="0.25">
      <c r="A11" s="35">
        <v>6</v>
      </c>
      <c r="B11" s="26" t="s">
        <v>13</v>
      </c>
      <c r="C11" s="43">
        <v>76</v>
      </c>
      <c r="D11" s="18">
        <f>C11/C17</f>
        <v>3.0518411436373126E-3</v>
      </c>
      <c r="E11" s="42">
        <v>46</v>
      </c>
      <c r="F11" s="18">
        <f>E11/E17</f>
        <v>2.2643366970219051E-3</v>
      </c>
      <c r="G11" s="42">
        <v>61</v>
      </c>
      <c r="H11" s="19">
        <f>G11/G17</f>
        <v>2.133538526109615E-3</v>
      </c>
      <c r="I11" s="20">
        <f t="shared" si="5"/>
        <v>15</v>
      </c>
      <c r="J11" s="21">
        <f t="shared" si="6"/>
        <v>0.32608695652173914</v>
      </c>
      <c r="K11" s="20">
        <f t="shared" si="0"/>
        <v>-15</v>
      </c>
      <c r="L11" s="22">
        <f t="shared" si="1"/>
        <v>-0.19736842105263158</v>
      </c>
      <c r="M11" s="7"/>
      <c r="N11" s="11">
        <v>9</v>
      </c>
      <c r="O11" s="13">
        <f>C14</f>
        <v>4988</v>
      </c>
      <c r="P11" s="14">
        <f t="shared" si="3"/>
        <v>3981</v>
      </c>
      <c r="Q11" s="14">
        <f t="shared" si="4"/>
        <v>6433</v>
      </c>
    </row>
    <row r="12" spans="1:17" ht="15.75" x14ac:dyDescent="0.25">
      <c r="A12" s="35">
        <v>7</v>
      </c>
      <c r="B12" s="26" t="s">
        <v>14</v>
      </c>
      <c r="C12" s="43">
        <v>1733</v>
      </c>
      <c r="D12" s="18">
        <f>C12/C17</f>
        <v>6.959000923583504E-2</v>
      </c>
      <c r="E12" s="42">
        <v>1323</v>
      </c>
      <c r="F12" s="18">
        <f>E12/E17</f>
        <v>6.5124292394782179E-2</v>
      </c>
      <c r="G12" s="42">
        <v>1405</v>
      </c>
      <c r="H12" s="19">
        <f>G12/G17</f>
        <v>4.9141338183344409E-2</v>
      </c>
      <c r="I12" s="20">
        <f t="shared" si="5"/>
        <v>82</v>
      </c>
      <c r="J12" s="21">
        <f t="shared" si="6"/>
        <v>6.1980347694633411E-2</v>
      </c>
      <c r="K12" s="20">
        <f t="shared" si="0"/>
        <v>-328</v>
      </c>
      <c r="L12" s="22">
        <f t="shared" si="1"/>
        <v>-0.189267166762839</v>
      </c>
      <c r="M12" s="7"/>
      <c r="N12" s="11">
        <v>10</v>
      </c>
      <c r="O12" s="13">
        <f t="shared" si="2"/>
        <v>70</v>
      </c>
      <c r="P12" s="14">
        <f t="shared" si="3"/>
        <v>59</v>
      </c>
      <c r="Q12" s="14">
        <f t="shared" si="4"/>
        <v>49</v>
      </c>
    </row>
    <row r="13" spans="1:17" ht="15.75" x14ac:dyDescent="0.25">
      <c r="A13" s="35">
        <v>8</v>
      </c>
      <c r="B13" s="26" t="s">
        <v>16</v>
      </c>
      <c r="C13" s="43">
        <v>838</v>
      </c>
      <c r="D13" s="18">
        <f>C13/C17</f>
        <v>3.3650564189053531E-2</v>
      </c>
      <c r="E13" s="42">
        <v>738</v>
      </c>
      <c r="F13" s="18">
        <f>E13/E17</f>
        <v>3.6327836573960125E-2</v>
      </c>
      <c r="G13" s="42">
        <v>1116</v>
      </c>
      <c r="H13" s="19">
        <f>G13/G17</f>
        <v>3.9033262215382461E-2</v>
      </c>
      <c r="I13" s="20">
        <f t="shared" si="5"/>
        <v>378</v>
      </c>
      <c r="J13" s="21">
        <f t="shared" si="6"/>
        <v>0.51219512195121952</v>
      </c>
      <c r="K13" s="20">
        <f t="shared" si="0"/>
        <v>278</v>
      </c>
      <c r="L13" s="22">
        <f t="shared" si="1"/>
        <v>0.33174224343675418</v>
      </c>
      <c r="M13" s="7"/>
      <c r="N13" s="11">
        <v>11</v>
      </c>
      <c r="O13" s="13">
        <f t="shared" si="2"/>
        <v>3440</v>
      </c>
      <c r="P13" s="14">
        <f t="shared" si="3"/>
        <v>1783</v>
      </c>
      <c r="Q13" s="14">
        <f t="shared" si="4"/>
        <v>1368</v>
      </c>
    </row>
    <row r="14" spans="1:17" ht="15.75" x14ac:dyDescent="0.25">
      <c r="A14" s="35">
        <v>9</v>
      </c>
      <c r="B14" s="26" t="s">
        <v>15</v>
      </c>
      <c r="C14" s="43">
        <v>4988</v>
      </c>
      <c r="D14" s="18">
        <f>C14/C17</f>
        <v>0.20029715295345943</v>
      </c>
      <c r="E14" s="42">
        <v>3981</v>
      </c>
      <c r="F14" s="18">
        <f>E14/E17</f>
        <v>0.19596357371400444</v>
      </c>
      <c r="G14" s="42">
        <v>6433</v>
      </c>
      <c r="H14" s="19">
        <f>G14/G17</f>
        <v>0.22500087440103528</v>
      </c>
      <c r="I14" s="20">
        <f t="shared" si="5"/>
        <v>2452</v>
      </c>
      <c r="J14" s="21">
        <f t="shared" si="6"/>
        <v>0.61592564682240647</v>
      </c>
      <c r="K14" s="20">
        <f t="shared" si="0"/>
        <v>1445</v>
      </c>
      <c r="L14" s="22">
        <f t="shared" si="1"/>
        <v>0.28969526864474737</v>
      </c>
      <c r="M14" s="7"/>
      <c r="N14" s="12"/>
      <c r="O14" s="15"/>
      <c r="P14" s="15"/>
      <c r="Q14" s="15"/>
    </row>
    <row r="15" spans="1:17" ht="15.75" x14ac:dyDescent="0.25">
      <c r="A15" s="35">
        <v>10</v>
      </c>
      <c r="B15" s="17" t="s">
        <v>5</v>
      </c>
      <c r="C15" s="43">
        <v>70</v>
      </c>
      <c r="D15" s="18">
        <f>C15/C17</f>
        <v>2.8109063165080513E-3</v>
      </c>
      <c r="E15" s="42">
        <v>59</v>
      </c>
      <c r="F15" s="18">
        <f>E15/E17</f>
        <v>2.9042579374846172E-3</v>
      </c>
      <c r="G15" s="42">
        <v>49</v>
      </c>
      <c r="H15" s="19">
        <f>G15/G17</f>
        <v>1.7138260291700185E-3</v>
      </c>
      <c r="I15" s="20">
        <f t="shared" si="5"/>
        <v>-10</v>
      </c>
      <c r="J15" s="21">
        <f t="shared" si="6"/>
        <v>-0.16949152542372881</v>
      </c>
      <c r="K15" s="20">
        <f t="shared" si="0"/>
        <v>-21</v>
      </c>
      <c r="L15" s="22">
        <f t="shared" si="1"/>
        <v>-0.3</v>
      </c>
      <c r="M15" s="7"/>
      <c r="N15" s="1"/>
      <c r="O15" s="1"/>
      <c r="P15" s="1"/>
      <c r="Q15" s="41"/>
    </row>
    <row r="16" spans="1:17" ht="15.75" x14ac:dyDescent="0.25">
      <c r="A16" s="35">
        <v>11</v>
      </c>
      <c r="B16" s="17" t="s">
        <v>6</v>
      </c>
      <c r="C16" s="43">
        <v>3440</v>
      </c>
      <c r="D16" s="18">
        <f>C16/C17</f>
        <v>0.13813596755410995</v>
      </c>
      <c r="E16" s="42">
        <v>1783</v>
      </c>
      <c r="F16" s="18">
        <f>E16/E17</f>
        <v>8.7767659365001235E-2</v>
      </c>
      <c r="G16" s="42">
        <v>1368</v>
      </c>
      <c r="H16" s="19">
        <f>G16/G17</f>
        <v>4.784722465111399E-2</v>
      </c>
      <c r="I16" s="20">
        <f t="shared" si="5"/>
        <v>-415</v>
      </c>
      <c r="J16" s="21">
        <f t="shared" si="6"/>
        <v>-0.2327537857543466</v>
      </c>
      <c r="K16" s="20">
        <f t="shared" si="0"/>
        <v>-2072</v>
      </c>
      <c r="L16" s="22">
        <f t="shared" si="1"/>
        <v>-0.60232558139534886</v>
      </c>
      <c r="M16" s="7"/>
      <c r="N16" s="1"/>
      <c r="O16" s="1"/>
      <c r="P16" s="1"/>
      <c r="Q16" s="1"/>
    </row>
    <row r="17" spans="1:17" ht="13.5" thickBot="1" x14ac:dyDescent="0.25">
      <c r="A17" s="36"/>
      <c r="B17" s="37" t="s">
        <v>0</v>
      </c>
      <c r="C17" s="38">
        <f>SUM(C6:C16)</f>
        <v>24903</v>
      </c>
      <c r="D17" s="39">
        <f>C17/C17</f>
        <v>1</v>
      </c>
      <c r="E17" s="38">
        <f>SUM(E6:E16)</f>
        <v>20315</v>
      </c>
      <c r="F17" s="40">
        <f>E17/E17</f>
        <v>1</v>
      </c>
      <c r="G17" s="38">
        <f>SUM(G6:G16)</f>
        <v>28591</v>
      </c>
      <c r="H17" s="40">
        <f>G17/G17</f>
        <v>1</v>
      </c>
      <c r="I17" s="24">
        <f t="shared" si="5"/>
        <v>8276</v>
      </c>
      <c r="J17" s="23">
        <f t="shared" si="6"/>
        <v>0.4073837066207236</v>
      </c>
      <c r="K17" s="24">
        <f t="shared" si="0"/>
        <v>3688</v>
      </c>
      <c r="L17" s="25">
        <f t="shared" ref="L17" si="7">K17/C17</f>
        <v>0.14809460707545274</v>
      </c>
      <c r="M17" s="10"/>
      <c r="N17" s="1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6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6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6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16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6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16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O26" s="1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16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1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5"/>
      <c r="O29" s="16"/>
      <c r="P29" s="5"/>
      <c r="Q29" s="3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5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23622047244094491" right="0.23622047244094491" top="0.19685039370078741" bottom="0.19685039370078741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2020-03-03T08:06:06Z</cp:lastPrinted>
  <dcterms:created xsi:type="dcterms:W3CDTF">2003-06-02T05:51:50Z</dcterms:created>
  <dcterms:modified xsi:type="dcterms:W3CDTF">2020-05-07T12:17:14Z</dcterms:modified>
</cp:coreProperties>
</file>